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gmont.sharepoint.com/sites/AkademiskForlag276/Shared Documents/1. Aktuelle titler/Pia/500-6139-7 Økonomistyring i praksis, 5. udg/Downloads/"/>
    </mc:Choice>
  </mc:AlternateContent>
  <xr:revisionPtr revIDLastSave="0" documentId="8_{01CE828B-369D-4837-BD93-F9B211D4450C}" xr6:coauthVersionLast="47" xr6:coauthVersionMax="47" xr10:uidLastSave="{00000000-0000-0000-0000-000000000000}"/>
  <bookViews>
    <workbookView xWindow="-120" yWindow="-120" windowWidth="29040" windowHeight="17640" activeTab="5" xr2:uid="{4C27BC8D-92C6-4E7B-87AD-93193B2EC1F4}"/>
  </bookViews>
  <sheets>
    <sheet name="Side 164" sheetId="1" r:id="rId1"/>
    <sheet name="Side 167" sheetId="2" r:id="rId2"/>
    <sheet name="Side 168" sheetId="3" r:id="rId3"/>
    <sheet name="Side 169" sheetId="4" r:id="rId4"/>
    <sheet name="Side 170" sheetId="5" r:id="rId5"/>
    <sheet name="Side 17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6" l="1"/>
  <c r="D6" i="5"/>
  <c r="D6" i="4"/>
  <c r="D6" i="3"/>
  <c r="D6" i="2"/>
  <c r="B28" i="1"/>
</calcChain>
</file>

<file path=xl/sharedStrings.xml><?xml version="1.0" encoding="utf-8"?>
<sst xmlns="http://schemas.openxmlformats.org/spreadsheetml/2006/main" count="64" uniqueCount="42">
  <si>
    <t>Regneark til side 164</t>
  </si>
  <si>
    <t>Investering</t>
  </si>
  <si>
    <t>Betalingsstrømme</t>
  </si>
  <si>
    <t>Intern rente</t>
  </si>
  <si>
    <t>N (antal år)</t>
  </si>
  <si>
    <t>I (rentesats)</t>
  </si>
  <si>
    <t>PV (present value - nutidsværdi)</t>
  </si>
  <si>
    <t>PMT (payment - ydelse)</t>
  </si>
  <si>
    <t>FV (future value - fremtidsvædi)</t>
  </si>
  <si>
    <t>0 - der betales ingen øvrige betalinger/ ydelser undervejs</t>
  </si>
  <si>
    <t>? beregnes til 108,16</t>
  </si>
  <si>
    <t xml:space="preserve">For at frembringe nedenstående funktionsargumentvindue trykkes der på "Formler" i funktionenbåndet ovenfor. </t>
  </si>
  <si>
    <r>
      <t xml:space="preserve">Dernæst trykkes der på " </t>
    </r>
    <r>
      <rPr>
        <i/>
        <sz val="11"/>
        <color theme="1"/>
        <rFont val="Calibri"/>
        <family val="2"/>
        <scheme val="minor"/>
      </rPr>
      <t xml:space="preserve">fx </t>
    </r>
    <r>
      <rPr>
        <sz val="11"/>
        <color theme="1"/>
        <rFont val="Calibri"/>
        <family val="2"/>
        <scheme val="minor"/>
      </rPr>
      <t>Indsæt funktion" i venstre øvre hjørne.</t>
    </r>
  </si>
  <si>
    <t>I det næste vindue skal der under "Vælg funktion" rulles ned til "FV" hvor der dobbeklikkes på denne</t>
  </si>
  <si>
    <t>I det næste vindue skal der under "Vælg funktion" rulles ned til "IA" hvor der dobbeklikkes på denne. Dernæst markeres cellerne B22 til B26</t>
  </si>
  <si>
    <t>10 % p.a.</t>
  </si>
  <si>
    <t>? - beregnes til 90,91</t>
  </si>
  <si>
    <t>I det næste vindue skal der under "Vælg funktion" rulles ned til "NV" hvor der dobbeklikkes på denne</t>
  </si>
  <si>
    <t>Alternativt kan der under "Formler" trykkes på "Finansiel" hvor der kan rulles ned til "NV". Denne dobbeklikkes.</t>
  </si>
  <si>
    <t>Alternativt kan der under "Formler" trykkes på "Finansiel" hvor der kan rulles ned til "FV". Denne dobbeklikkes.</t>
  </si>
  <si>
    <t>Alternativt kan der under "Formler" trykkes på "Finansiel" hvor der kan rulles ned til "IA". Denne dobbeklikkes.</t>
  </si>
  <si>
    <t>240 (12  måneder i 20 år)</t>
  </si>
  <si>
    <t xml:space="preserve">N </t>
  </si>
  <si>
    <t xml:space="preserve">I </t>
  </si>
  <si>
    <t xml:space="preserve">PV </t>
  </si>
  <si>
    <t xml:space="preserve">PMT </t>
  </si>
  <si>
    <t xml:space="preserve">FV </t>
  </si>
  <si>
    <t>0,5% (årlig rente på 6% divideret med 12)</t>
  </si>
  <si>
    <t xml:space="preserve"> -10.000 (månedlig ydelse)</t>
  </si>
  <si>
    <t>skal beregnes</t>
  </si>
  <si>
    <t>I det næste vindue skal der under "Vælg funktion" rulles ned til "FV" hvor der dobbeklikkes på denne.</t>
  </si>
  <si>
    <t>N</t>
  </si>
  <si>
    <t>I</t>
  </si>
  <si>
    <t>PV</t>
  </si>
  <si>
    <t>PMT</t>
  </si>
  <si>
    <t>FV</t>
  </si>
  <si>
    <t>Skal beregnes</t>
  </si>
  <si>
    <t>1.000 t.kr.</t>
  </si>
  <si>
    <t>Beregning af ydelse på lån</t>
  </si>
  <si>
    <t>NV</t>
  </si>
  <si>
    <t>I det næste vindue skal der under "Vælg funktion" rulles ned til "YDELSE" hvor der dobbeklikkes på denne</t>
  </si>
  <si>
    <t>Alternativt kan der under "Formler" trykkes på "Finansiel" hvor der kan rulles ned til YDELSE"". Denne dobbeklikkes.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</si>
</sst>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r.&quot;;[Red]\-#,##0.00\ &quot;kr.&quot;"/>
    <numFmt numFmtId="164" formatCode="0.0%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9" fontId="0" fillId="0" borderId="0" xfId="0" applyNumberFormat="1"/>
    <xf numFmtId="164" fontId="0" fillId="0" borderId="0" xfId="0" applyNumberForma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9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 wrapText="1"/>
    </xf>
    <xf numFmtId="8" fontId="0" fillId="0" borderId="0" xfId="0" applyNumberFormat="1"/>
    <xf numFmtId="0" fontId="0" fillId="2" borderId="0" xfId="0" applyFill="1"/>
    <xf numFmtId="0" fontId="0" fillId="0" borderId="4" xfId="0" applyBorder="1"/>
    <xf numFmtId="0" fontId="2" fillId="3" borderId="2" xfId="0" applyFont="1" applyFill="1" applyBorder="1"/>
    <xf numFmtId="0" fontId="0" fillId="3" borderId="2" xfId="0" applyFill="1" applyBorder="1"/>
    <xf numFmtId="0" fontId="0" fillId="0" borderId="5" xfId="0" applyBorder="1"/>
    <xf numFmtId="0" fontId="0" fillId="0" borderId="4" xfId="0" applyBorder="1" applyAlignment="1">
      <alignment horizontal="left"/>
    </xf>
    <xf numFmtId="9" fontId="0" fillId="0" borderId="4" xfId="0" applyNumberFormat="1" applyBorder="1" applyAlignment="1">
      <alignment horizontal="left"/>
    </xf>
    <xf numFmtId="3" fontId="0" fillId="0" borderId="4" xfId="0" applyNumberFormat="1" applyBorder="1" applyAlignment="1">
      <alignment horizontal="left"/>
    </xf>
    <xf numFmtId="3" fontId="0" fillId="0" borderId="5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182156</xdr:colOff>
      <xdr:row>18</xdr:row>
      <xdr:rowOff>7253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A511F5BC-DEE2-48F6-BAA9-C62FDCAFC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5760"/>
          <a:ext cx="5790476" cy="2933333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2</xdr:row>
      <xdr:rowOff>175260</xdr:rowOff>
    </xdr:from>
    <xdr:to>
      <xdr:col>15</xdr:col>
      <xdr:colOff>361233</xdr:colOff>
      <xdr:row>19</xdr:row>
      <xdr:rowOff>142490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58862DAC-718F-45D4-94B3-F4E63B7A1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22620" y="541020"/>
          <a:ext cx="5733333" cy="307619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11</xdr:col>
      <xdr:colOff>512909</xdr:colOff>
      <xdr:row>40</xdr:row>
      <xdr:rowOff>160020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A6A9F4D7-9A49-4E2D-A3EF-3A099D1E8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79520" y="5303520"/>
          <a:ext cx="5389709" cy="2171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434340</xdr:colOff>
      <xdr:row>8</xdr:row>
      <xdr:rowOff>30480</xdr:rowOff>
    </xdr:from>
    <xdr:to>
      <xdr:col>15</xdr:col>
      <xdr:colOff>343473</xdr:colOff>
      <xdr:row>26</xdr:row>
      <xdr:rowOff>76489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0D8DC9A9-BD27-F730-4DEF-894E0CC10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8840" y="1706880"/>
          <a:ext cx="6614733" cy="3337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464820</xdr:colOff>
      <xdr:row>11</xdr:row>
      <xdr:rowOff>45720</xdr:rowOff>
    </xdr:from>
    <xdr:to>
      <xdr:col>14</xdr:col>
      <xdr:colOff>358717</xdr:colOff>
      <xdr:row>29</xdr:row>
      <xdr:rowOff>114591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1761ADA1-9B28-616E-85A2-3B39E44668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02"/>
        <a:stretch/>
      </xdr:blipFill>
      <xdr:spPr>
        <a:xfrm>
          <a:off x="5608320" y="2301240"/>
          <a:ext cx="6599497" cy="33607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906780</xdr:colOff>
      <xdr:row>8</xdr:row>
      <xdr:rowOff>99060</xdr:rowOff>
    </xdr:from>
    <xdr:to>
      <xdr:col>14</xdr:col>
      <xdr:colOff>442533</xdr:colOff>
      <xdr:row>26</xdr:row>
      <xdr:rowOff>175552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CAD83EF9-67B8-ACB8-3905-4AF14F703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6520" y="1592580"/>
          <a:ext cx="6607113" cy="33683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952500</xdr:colOff>
      <xdr:row>11</xdr:row>
      <xdr:rowOff>129540</xdr:rowOff>
    </xdr:from>
    <xdr:to>
      <xdr:col>14</xdr:col>
      <xdr:colOff>552450</xdr:colOff>
      <xdr:row>30</xdr:row>
      <xdr:rowOff>68029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37616ED3-B1FF-BEDB-D531-0067AEC63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2377440"/>
          <a:ext cx="6667500" cy="337701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529590</xdr:colOff>
      <xdr:row>11</xdr:row>
      <xdr:rowOff>179070</xdr:rowOff>
    </xdr:from>
    <xdr:to>
      <xdr:col>13</xdr:col>
      <xdr:colOff>325755</xdr:colOff>
      <xdr:row>29</xdr:row>
      <xdr:rowOff>95896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8620E28B-DECC-85AF-B4F4-0E18C0F68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7515" y="2750820"/>
          <a:ext cx="6309360" cy="31743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EBF7A-7C38-4F6F-9519-12B5BEC31C36}">
  <dimension ref="A1:D28"/>
  <sheetViews>
    <sheetView zoomScale="110" zoomScaleNormal="110" workbookViewId="0">
      <selection activeCell="E22" sqref="E22"/>
    </sheetView>
  </sheetViews>
  <sheetFormatPr defaultRowHeight="15" x14ac:dyDescent="0.25"/>
  <cols>
    <col min="1" max="1" width="37.28515625" customWidth="1"/>
  </cols>
  <sheetData>
    <row r="1" spans="1:1" x14ac:dyDescent="0.25">
      <c r="A1" t="s">
        <v>0</v>
      </c>
    </row>
    <row r="21" spans="1:4" x14ac:dyDescent="0.25">
      <c r="B21" s="1"/>
    </row>
    <row r="22" spans="1:4" x14ac:dyDescent="0.25">
      <c r="A22" t="s">
        <v>1</v>
      </c>
      <c r="B22">
        <v>-57000</v>
      </c>
    </row>
    <row r="23" spans="1:4" x14ac:dyDescent="0.25">
      <c r="A23" t="s">
        <v>2</v>
      </c>
      <c r="B23">
        <v>31600</v>
      </c>
    </row>
    <row r="24" spans="1:4" x14ac:dyDescent="0.25">
      <c r="B24">
        <v>31600</v>
      </c>
    </row>
    <row r="25" spans="1:4" x14ac:dyDescent="0.25">
      <c r="B25">
        <v>31600</v>
      </c>
      <c r="D25" s="9" t="s">
        <v>11</v>
      </c>
    </row>
    <row r="26" spans="1:4" x14ac:dyDescent="0.25">
      <c r="B26">
        <v>31600</v>
      </c>
      <c r="D26" s="9" t="s">
        <v>12</v>
      </c>
    </row>
    <row r="27" spans="1:4" x14ac:dyDescent="0.25">
      <c r="D27" s="9" t="s">
        <v>14</v>
      </c>
    </row>
    <row r="28" spans="1:4" x14ac:dyDescent="0.25">
      <c r="A28" t="s">
        <v>3</v>
      </c>
      <c r="B28" s="2">
        <f>IRR(B22:B26)</f>
        <v>0.41679797953743769</v>
      </c>
      <c r="D28" s="9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97E2D-8EB4-4131-8839-497E5097FD2C}">
  <dimension ref="B1:P9"/>
  <sheetViews>
    <sheetView workbookViewId="0">
      <selection activeCell="C23" sqref="C23"/>
    </sheetView>
  </sheetViews>
  <sheetFormatPr defaultRowHeight="15" x14ac:dyDescent="0.25"/>
  <cols>
    <col min="2" max="2" width="36" customWidth="1"/>
    <col min="3" max="3" width="25.140625" customWidth="1"/>
    <col min="4" max="4" width="10.5703125" bestFit="1" customWidth="1"/>
  </cols>
  <sheetData>
    <row r="1" spans="2:16" ht="15.75" thickBot="1" x14ac:dyDescent="0.3"/>
    <row r="2" spans="2:16" ht="15.75" thickTop="1" x14ac:dyDescent="0.25">
      <c r="B2" s="4" t="s">
        <v>4</v>
      </c>
      <c r="C2" s="4">
        <v>2</v>
      </c>
    </row>
    <row r="3" spans="2:16" x14ac:dyDescent="0.25">
      <c r="B3" s="5" t="s">
        <v>5</v>
      </c>
      <c r="C3" s="6">
        <v>0.04</v>
      </c>
    </row>
    <row r="4" spans="2:16" x14ac:dyDescent="0.25">
      <c r="B4" s="5" t="s">
        <v>6</v>
      </c>
      <c r="C4" s="5">
        <v>100</v>
      </c>
    </row>
    <row r="5" spans="2:16" ht="45" x14ac:dyDescent="0.25">
      <c r="B5" s="5" t="s">
        <v>7</v>
      </c>
      <c r="C5" s="7" t="s">
        <v>9</v>
      </c>
      <c r="F5" s="9" t="s">
        <v>11</v>
      </c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5.75" thickBot="1" x14ac:dyDescent="0.3">
      <c r="B6" s="3" t="s">
        <v>8</v>
      </c>
      <c r="C6" s="3" t="s">
        <v>10</v>
      </c>
      <c r="D6" s="8">
        <f>FV(0.04,2,0,-100)</f>
        <v>108.16000000000001</v>
      </c>
      <c r="F6" s="9" t="s">
        <v>12</v>
      </c>
      <c r="G6" s="9"/>
      <c r="H6" s="9"/>
      <c r="I6" s="9"/>
      <c r="J6" s="9"/>
      <c r="K6" s="9"/>
      <c r="L6" s="9"/>
      <c r="M6" s="9"/>
      <c r="N6" s="9"/>
      <c r="O6" s="9"/>
      <c r="P6" s="9"/>
    </row>
    <row r="7" spans="2:16" ht="15.75" thickTop="1" x14ac:dyDescent="0.25">
      <c r="F7" s="9" t="s">
        <v>13</v>
      </c>
      <c r="G7" s="9"/>
      <c r="H7" s="9"/>
      <c r="I7" s="9"/>
      <c r="J7" s="9"/>
      <c r="K7" s="9"/>
      <c r="L7" s="9"/>
      <c r="M7" s="9"/>
      <c r="N7" s="9"/>
      <c r="O7" s="9"/>
      <c r="P7" s="9"/>
    </row>
    <row r="8" spans="2:16" x14ac:dyDescent="0.25">
      <c r="F8" s="9" t="s">
        <v>19</v>
      </c>
    </row>
    <row r="9" spans="2:16" x14ac:dyDescent="0.25">
      <c r="D9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E6DA5-42B5-4B8E-9319-96AD1953513B}">
  <dimension ref="B1:E11"/>
  <sheetViews>
    <sheetView workbookViewId="0">
      <selection activeCell="E11" sqref="E11"/>
    </sheetView>
  </sheetViews>
  <sheetFormatPr defaultRowHeight="15" x14ac:dyDescent="0.25"/>
  <cols>
    <col min="2" max="2" width="33.42578125" customWidth="1"/>
    <col min="3" max="3" width="32.7109375" customWidth="1"/>
  </cols>
  <sheetData>
    <row r="1" spans="2:5" ht="15.75" thickBot="1" x14ac:dyDescent="0.3"/>
    <row r="2" spans="2:5" ht="15.75" thickTop="1" x14ac:dyDescent="0.25">
      <c r="B2" s="4" t="s">
        <v>4</v>
      </c>
      <c r="C2" s="4">
        <v>1</v>
      </c>
    </row>
    <row r="3" spans="2:5" x14ac:dyDescent="0.25">
      <c r="B3" s="5" t="s">
        <v>5</v>
      </c>
      <c r="C3" s="6" t="s">
        <v>15</v>
      </c>
    </row>
    <row r="4" spans="2:5" x14ac:dyDescent="0.25">
      <c r="B4" s="5" t="s">
        <v>6</v>
      </c>
      <c r="C4" s="5" t="s">
        <v>16</v>
      </c>
    </row>
    <row r="5" spans="2:5" ht="31.15" customHeight="1" x14ac:dyDescent="0.25">
      <c r="B5" s="5" t="s">
        <v>7</v>
      </c>
      <c r="C5" s="7" t="s">
        <v>9</v>
      </c>
    </row>
    <row r="6" spans="2:5" ht="15.75" thickBot="1" x14ac:dyDescent="0.3">
      <c r="B6" s="3" t="s">
        <v>8</v>
      </c>
      <c r="C6" s="3">
        <v>100</v>
      </c>
      <c r="D6" s="8">
        <f>PV(0.1,1,0,-100)</f>
        <v>90.909090909090907</v>
      </c>
    </row>
    <row r="7" spans="2:5" ht="15.75" thickTop="1" x14ac:dyDescent="0.25"/>
    <row r="8" spans="2:5" x14ac:dyDescent="0.25">
      <c r="E8" s="9" t="s">
        <v>11</v>
      </c>
    </row>
    <row r="9" spans="2:5" x14ac:dyDescent="0.25">
      <c r="E9" s="9" t="s">
        <v>12</v>
      </c>
    </row>
    <row r="10" spans="2:5" x14ac:dyDescent="0.25">
      <c r="E10" s="9" t="s">
        <v>17</v>
      </c>
    </row>
    <row r="11" spans="2:5" x14ac:dyDescent="0.25">
      <c r="E11" s="9" t="s">
        <v>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8D255-7C83-4F5D-8F22-319BEB2ED3F2}">
  <dimension ref="B1:P9"/>
  <sheetViews>
    <sheetView workbookViewId="0">
      <selection activeCell="C19" sqref="C19"/>
    </sheetView>
  </sheetViews>
  <sheetFormatPr defaultRowHeight="15" x14ac:dyDescent="0.25"/>
  <cols>
    <col min="2" max="2" width="36" customWidth="1"/>
    <col min="3" max="3" width="35.85546875" customWidth="1"/>
    <col min="4" max="4" width="14.28515625" bestFit="1" customWidth="1"/>
  </cols>
  <sheetData>
    <row r="1" spans="2:16" ht="15.75" thickBot="1" x14ac:dyDescent="0.3"/>
    <row r="2" spans="2:16" ht="15.75" thickTop="1" x14ac:dyDescent="0.25">
      <c r="B2" s="4" t="s">
        <v>22</v>
      </c>
      <c r="C2" s="4" t="s">
        <v>21</v>
      </c>
    </row>
    <row r="3" spans="2:16" x14ac:dyDescent="0.25">
      <c r="B3" s="5" t="s">
        <v>23</v>
      </c>
      <c r="C3" s="6" t="s">
        <v>27</v>
      </c>
    </row>
    <row r="4" spans="2:16" x14ac:dyDescent="0.25">
      <c r="B4" s="5" t="s">
        <v>24</v>
      </c>
      <c r="C4" s="5">
        <v>0</v>
      </c>
    </row>
    <row r="5" spans="2:16" x14ac:dyDescent="0.25">
      <c r="B5" s="5" t="s">
        <v>25</v>
      </c>
      <c r="C5" s="7" t="s">
        <v>28</v>
      </c>
      <c r="F5" s="9" t="s">
        <v>11</v>
      </c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5.75" thickBot="1" x14ac:dyDescent="0.3">
      <c r="B6" s="3" t="s">
        <v>26</v>
      </c>
      <c r="C6" s="3" t="s">
        <v>29</v>
      </c>
      <c r="D6" s="8">
        <f>FV(0.005,240,-10000)</f>
        <v>4620408.9516146537</v>
      </c>
      <c r="F6" s="9" t="s">
        <v>12</v>
      </c>
      <c r="G6" s="9"/>
      <c r="H6" s="9"/>
      <c r="I6" s="9"/>
      <c r="J6" s="9"/>
      <c r="K6" s="9"/>
      <c r="L6" s="9"/>
      <c r="M6" s="9"/>
      <c r="N6" s="9"/>
      <c r="O6" s="9"/>
      <c r="P6" s="9"/>
    </row>
    <row r="7" spans="2:16" ht="15.75" thickTop="1" x14ac:dyDescent="0.25">
      <c r="F7" s="9" t="s">
        <v>30</v>
      </c>
      <c r="G7" s="9"/>
      <c r="H7" s="9"/>
      <c r="I7" s="9"/>
      <c r="J7" s="9"/>
      <c r="K7" s="9"/>
      <c r="L7" s="9"/>
      <c r="M7" s="9"/>
      <c r="N7" s="9"/>
      <c r="O7" s="9"/>
      <c r="P7" s="9"/>
    </row>
    <row r="8" spans="2:16" x14ac:dyDescent="0.25">
      <c r="F8" s="9" t="s">
        <v>19</v>
      </c>
    </row>
    <row r="9" spans="2:16" x14ac:dyDescent="0.25">
      <c r="D9" s="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6C7A6-EDD8-474E-AFF3-12CC33130B72}">
  <dimension ref="B1:E11"/>
  <sheetViews>
    <sheetView workbookViewId="0">
      <selection activeCell="C27" sqref="C27"/>
    </sheetView>
  </sheetViews>
  <sheetFormatPr defaultRowHeight="15" x14ac:dyDescent="0.25"/>
  <cols>
    <col min="2" max="2" width="33.42578125" customWidth="1"/>
    <col min="3" max="3" width="32.7109375" customWidth="1"/>
    <col min="4" max="4" width="14.28515625" bestFit="1" customWidth="1"/>
  </cols>
  <sheetData>
    <row r="1" spans="2:5" ht="15.75" thickBot="1" x14ac:dyDescent="0.3"/>
    <row r="2" spans="2:5" ht="15.75" thickTop="1" x14ac:dyDescent="0.25">
      <c r="B2" s="4" t="s">
        <v>31</v>
      </c>
      <c r="C2" s="4">
        <v>5</v>
      </c>
    </row>
    <row r="3" spans="2:5" x14ac:dyDescent="0.25">
      <c r="B3" s="5" t="s">
        <v>32</v>
      </c>
      <c r="C3" s="6">
        <v>0.08</v>
      </c>
    </row>
    <row r="4" spans="2:5" x14ac:dyDescent="0.25">
      <c r="B4" s="5" t="s">
        <v>33</v>
      </c>
      <c r="C4" s="5" t="s">
        <v>36</v>
      </c>
    </row>
    <row r="5" spans="2:5" ht="31.15" customHeight="1" x14ac:dyDescent="0.25">
      <c r="B5" s="5" t="s">
        <v>34</v>
      </c>
      <c r="C5" s="7" t="s">
        <v>37</v>
      </c>
    </row>
    <row r="6" spans="2:5" ht="15.75" thickBot="1" x14ac:dyDescent="0.3">
      <c r="B6" s="3" t="s">
        <v>35</v>
      </c>
      <c r="C6" s="3">
        <v>0</v>
      </c>
      <c r="D6" s="8">
        <f>PV(0.08,5,-1000000)</f>
        <v>3992710.0370780872</v>
      </c>
    </row>
    <row r="7" spans="2:5" ht="15.75" thickTop="1" x14ac:dyDescent="0.25"/>
    <row r="8" spans="2:5" x14ac:dyDescent="0.25">
      <c r="E8" s="9" t="s">
        <v>11</v>
      </c>
    </row>
    <row r="9" spans="2:5" x14ac:dyDescent="0.25">
      <c r="E9" s="9" t="s">
        <v>12</v>
      </c>
    </row>
    <row r="10" spans="2:5" x14ac:dyDescent="0.25">
      <c r="E10" s="9" t="s">
        <v>17</v>
      </c>
    </row>
    <row r="11" spans="2:5" x14ac:dyDescent="0.25">
      <c r="E11" s="9" t="s">
        <v>18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5198-AD57-4AA8-9ADE-954D0CF0CE81}">
  <dimension ref="B1:E11"/>
  <sheetViews>
    <sheetView tabSelected="1" workbookViewId="0">
      <selection activeCell="E10" sqref="E10"/>
    </sheetView>
  </sheetViews>
  <sheetFormatPr defaultRowHeight="15" x14ac:dyDescent="0.25"/>
  <cols>
    <col min="2" max="2" width="36.7109375" customWidth="1"/>
    <col min="3" max="3" width="30.85546875" customWidth="1"/>
    <col min="4" max="4" width="14.85546875" bestFit="1" customWidth="1"/>
  </cols>
  <sheetData>
    <row r="1" spans="2:5" ht="15.75" thickBot="1" x14ac:dyDescent="0.3"/>
    <row r="2" spans="2:5" ht="15.75" thickTop="1" x14ac:dyDescent="0.25">
      <c r="B2" s="11" t="s">
        <v>38</v>
      </c>
      <c r="C2" s="12"/>
    </row>
    <row r="3" spans="2:5" x14ac:dyDescent="0.25">
      <c r="B3" s="10" t="s">
        <v>31</v>
      </c>
      <c r="C3" s="14">
        <v>10</v>
      </c>
    </row>
    <row r="4" spans="2:5" x14ac:dyDescent="0.25">
      <c r="B4" s="10" t="s">
        <v>32</v>
      </c>
      <c r="C4" s="15">
        <v>0.09</v>
      </c>
    </row>
    <row r="5" spans="2:5" x14ac:dyDescent="0.25">
      <c r="B5" s="10" t="s">
        <v>39</v>
      </c>
      <c r="C5" s="16">
        <v>100000</v>
      </c>
    </row>
    <row r="6" spans="2:5" ht="15.75" thickBot="1" x14ac:dyDescent="0.3">
      <c r="B6" s="13" t="s">
        <v>34</v>
      </c>
      <c r="C6" s="17">
        <v>-15582</v>
      </c>
      <c r="D6" s="8">
        <f>+PMT(C4,C3,C5)</f>
        <v>-15582.008990903378</v>
      </c>
    </row>
    <row r="7" spans="2:5" ht="15.75" thickTop="1" x14ac:dyDescent="0.25"/>
    <row r="8" spans="2:5" x14ac:dyDescent="0.25">
      <c r="E8" s="9" t="s">
        <v>11</v>
      </c>
    </row>
    <row r="9" spans="2:5" x14ac:dyDescent="0.25">
      <c r="E9" s="9" t="s">
        <v>12</v>
      </c>
    </row>
    <row r="10" spans="2:5" x14ac:dyDescent="0.25">
      <c r="E10" s="9" t="s">
        <v>40</v>
      </c>
    </row>
    <row r="11" spans="2:5" x14ac:dyDescent="0.25">
      <c r="E11" s="9" t="s">
        <v>41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Props1.xml><?xml version="1.0" encoding="utf-8"?>
<ds:datastoreItem xmlns:ds="http://schemas.openxmlformats.org/officeDocument/2006/customXml" ds:itemID="{79CC2A1F-0809-4847-A62B-064857432AD2}"/>
</file>

<file path=customXml/itemProps2.xml><?xml version="1.0" encoding="utf-8"?>
<ds:datastoreItem xmlns:ds="http://schemas.openxmlformats.org/officeDocument/2006/customXml" ds:itemID="{3F0AB908-A4A2-486E-BB3E-E71F5CAD3C84}"/>
</file>

<file path=customXml/itemProps3.xml><?xml version="1.0" encoding="utf-8"?>
<ds:datastoreItem xmlns:ds="http://schemas.openxmlformats.org/officeDocument/2006/customXml" ds:itemID="{09191508-E827-4111-8600-20F0BB6649A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Side 164</vt:lpstr>
      <vt:lpstr>Side 167</vt:lpstr>
      <vt:lpstr>Side 168</vt:lpstr>
      <vt:lpstr>Side 169</vt:lpstr>
      <vt:lpstr>Side 170</vt:lpstr>
      <vt:lpstr>Side 171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Carlsen, Frederikke Didia Lønholdt DK - LRI</cp:lastModifiedBy>
  <dcterms:created xsi:type="dcterms:W3CDTF">2020-03-27T13:23:26Z</dcterms:created>
  <dcterms:modified xsi:type="dcterms:W3CDTF">2023-01-18T10:18:43Z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0x010100CC41A454A24CD94D89A56E556C3608B9</vt:lpwstr>
  </property>
</Properties>
</file>